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4" activeTab="4"/>
  </bookViews>
  <sheets>
    <sheet name="POPISKO" sheetId="1" r:id="rId1"/>
    <sheet name="020 I 023 ZEMLJIŠTA" sheetId="2" r:id="rId2"/>
    <sheet name="VOZILA" sheetId="3" r:id="rId3"/>
    <sheet name="030 GRAĐ.OBJEKTI" sheetId="4" r:id="rId4"/>
    <sheet name="PROCJENA OPREME I VOZILA" sheetId="5" r:id="rId5"/>
  </sheets>
  <definedNames>
    <definedName name="_xlnm._FilterDatabase" localSheetId="0" hidden="1">'POPISKO'!$E$9:$I$20</definedName>
    <definedName name="Excel_BuiltIn_Database">'POPISKO'!$E$9:$H$20</definedName>
  </definedNames>
  <calcPr fullCalcOnLoad="1"/>
</workbook>
</file>

<file path=xl/sharedStrings.xml><?xml version="1.0" encoding="utf-8"?>
<sst xmlns="http://schemas.openxmlformats.org/spreadsheetml/2006/main" count="374" uniqueCount="219">
  <si>
    <t>Građevno d.d. u stečaju</t>
  </si>
  <si>
    <t>Hrvatskih velikana 49</t>
  </si>
  <si>
    <t>21276 Vrgorac</t>
  </si>
  <si>
    <t>OIB: 60040338789</t>
  </si>
  <si>
    <t xml:space="preserve">POPIS POSTROJENJA, OPREME, ALATA I URED. OPREME </t>
  </si>
  <si>
    <t>NA DAN 18.12.2017.</t>
  </si>
  <si>
    <t>Popis</t>
  </si>
  <si>
    <t>0000000110</t>
  </si>
  <si>
    <t>BETONARA -OPREMA</t>
  </si>
  <si>
    <t>0310</t>
  </si>
  <si>
    <t>31.12.05</t>
  </si>
  <si>
    <t>0000000111</t>
  </si>
  <si>
    <t>BLOKETARA</t>
  </si>
  <si>
    <t>0000000167</t>
  </si>
  <si>
    <t>APARAT ZA ZAVARIVANJE (RADIONA)</t>
  </si>
  <si>
    <t>0311</t>
  </si>
  <si>
    <t>0000000216</t>
  </si>
  <si>
    <t>KAMION MAN 26-281</t>
  </si>
  <si>
    <t>03201</t>
  </si>
  <si>
    <t>0000000229</t>
  </si>
  <si>
    <t>BETONARA - BLOKETARA</t>
  </si>
  <si>
    <t>0301</t>
  </si>
  <si>
    <t>0000000264</t>
  </si>
  <si>
    <t>DIZALICA HIDRAULIČNA</t>
  </si>
  <si>
    <t>0000000281</t>
  </si>
  <si>
    <t>MOTORNA ŠTRCALJKA ZA Bitumen</t>
  </si>
  <si>
    <t>0000000286</t>
  </si>
  <si>
    <t>HIDRAUL.ČEKIĆ KRUPP HM 1000</t>
  </si>
  <si>
    <t>0318</t>
  </si>
  <si>
    <t>0000000343</t>
  </si>
  <si>
    <t>VALJAK BW 200</t>
  </si>
  <si>
    <t>0000000374</t>
  </si>
  <si>
    <t>HIDR. ČEKIĆ HYNDAI TIP-</t>
  </si>
  <si>
    <t>30.04.07</t>
  </si>
  <si>
    <t>0000000396</t>
  </si>
  <si>
    <t>WC KEMIJSKI MOBILNI</t>
  </si>
  <si>
    <t>03211</t>
  </si>
  <si>
    <t>03.03.08</t>
  </si>
  <si>
    <t>UKUPNO</t>
  </si>
  <si>
    <t xml:space="preserve">Zemljišta </t>
  </si>
  <si>
    <t>02</t>
  </si>
  <si>
    <t>Građevinski objekti iz dug. imovine</t>
  </si>
  <si>
    <t>030</t>
  </si>
  <si>
    <t>Sve ostala DI</t>
  </si>
  <si>
    <t>031 i 032</t>
  </si>
  <si>
    <t>Ulaganja u pripremi</t>
  </si>
  <si>
    <t>033</t>
  </si>
  <si>
    <t>Zalihe zemljišta i nekretnina za prodaju</t>
  </si>
  <si>
    <t>SVEUKUPNO</t>
  </si>
  <si>
    <t>0000000472</t>
  </si>
  <si>
    <t>ZEMLJ.-Bet.bl.meh.rad-7730 M2</t>
  </si>
  <si>
    <t>0203</t>
  </si>
  <si>
    <t>0000000474</t>
  </si>
  <si>
    <t>ZEMLJIŠTE KLJENAK-1165 M2</t>
  </si>
  <si>
    <t>0000000420</t>
  </si>
  <si>
    <t>Predujmovi za zemljišta</t>
  </si>
  <si>
    <t>0230</t>
  </si>
  <si>
    <t>04.11.08</t>
  </si>
  <si>
    <t>0000000372</t>
  </si>
  <si>
    <t>Predujmovi za nabavu ze</t>
  </si>
  <si>
    <t>13.04.07</t>
  </si>
  <si>
    <t>0000000373</t>
  </si>
  <si>
    <t>0000000376</t>
  </si>
  <si>
    <t>17.05.07</t>
  </si>
  <si>
    <t>0000000377</t>
  </si>
  <si>
    <t>0000000384</t>
  </si>
  <si>
    <t>11.09.07</t>
  </si>
  <si>
    <t>0000000385</t>
  </si>
  <si>
    <t>0000000387</t>
  </si>
  <si>
    <t>11.10.07</t>
  </si>
  <si>
    <t>0000000389</t>
  </si>
  <si>
    <t>31.12.07</t>
  </si>
  <si>
    <t>0000000390</t>
  </si>
  <si>
    <t>0000000442</t>
  </si>
  <si>
    <t>PREDUJMOVI ZA NABAVU ZE</t>
  </si>
  <si>
    <t>14.07.09</t>
  </si>
  <si>
    <t>0000000132</t>
  </si>
  <si>
    <t>FAP -1921 BK</t>
  </si>
  <si>
    <t>neispravno</t>
  </si>
  <si>
    <t>0000000150</t>
  </si>
  <si>
    <t>PLATO PRIKOLICA - LABUD</t>
  </si>
  <si>
    <t>0000000214</t>
  </si>
  <si>
    <t>KAMION-MERCEDES 608 D</t>
  </si>
  <si>
    <t>0000000215</t>
  </si>
  <si>
    <t>0000000399</t>
  </si>
  <si>
    <t>IVECO VOZILO</t>
  </si>
  <si>
    <t>20.06.08</t>
  </si>
  <si>
    <t>0000000400</t>
  </si>
  <si>
    <t>0000000408</t>
  </si>
  <si>
    <t>OSOBNO AUTO-ŠKODA ROOMS</t>
  </si>
  <si>
    <t>19.09.08</t>
  </si>
  <si>
    <t>0000000412</t>
  </si>
  <si>
    <t>MERCEDES-BENZ 3344 MEIL</t>
  </si>
  <si>
    <t>29.09.08</t>
  </si>
  <si>
    <t>0000000419</t>
  </si>
  <si>
    <t>TERET.VOZILO ŠKODA PRAK</t>
  </si>
  <si>
    <t>28.11.08</t>
  </si>
  <si>
    <t>0000000423</t>
  </si>
  <si>
    <t>OSOBNO AUTO ŠKODA OCTAV</t>
  </si>
  <si>
    <t>24.12.08</t>
  </si>
  <si>
    <t>LABORATORIJ KLJENAK</t>
  </si>
  <si>
    <t>0300</t>
  </si>
  <si>
    <t>31.12.10</t>
  </si>
  <si>
    <t>0000000067</t>
  </si>
  <si>
    <t>ZGRADA MEH.RADIONE</t>
  </si>
  <si>
    <t>0000000230</t>
  </si>
  <si>
    <t>KAMENOLOM -OBJEKTI</t>
  </si>
  <si>
    <t>0000000330</t>
  </si>
  <si>
    <t>ARMIRAČKI POGON</t>
  </si>
  <si>
    <t>0000000331</t>
  </si>
  <si>
    <t>PARKIRALIŠNI KRUG</t>
  </si>
  <si>
    <t>0306</t>
  </si>
  <si>
    <t>0000000333</t>
  </si>
  <si>
    <t>SKLADIŠTE ULJA I MAZIVA</t>
  </si>
  <si>
    <t>0303</t>
  </si>
  <si>
    <t>0000000334</t>
  </si>
  <si>
    <t>ZGRADA ZA TRGOVINU</t>
  </si>
  <si>
    <t>0000000356</t>
  </si>
  <si>
    <t>KAMENOLOM-pristup.ceste</t>
  </si>
  <si>
    <t>0000000357</t>
  </si>
  <si>
    <t>KAMEN.PRILAZ.PUTEVI-2004 G</t>
  </si>
  <si>
    <t>0000000358</t>
  </si>
  <si>
    <t>ULAGANJA U KAMENOLOM-2005</t>
  </si>
  <si>
    <t>0000000426</t>
  </si>
  <si>
    <t>KONTEJNER 6,00x2,4x24</t>
  </si>
  <si>
    <t>30.12.08</t>
  </si>
  <si>
    <t>0000000427</t>
  </si>
  <si>
    <t>KONTEJNER</t>
  </si>
  <si>
    <t>0000000433</t>
  </si>
  <si>
    <t>04.02.09</t>
  </si>
  <si>
    <t>0000000436</t>
  </si>
  <si>
    <t>21.05.09</t>
  </si>
  <si>
    <t>0000000444</t>
  </si>
  <si>
    <t>11.05.10</t>
  </si>
  <si>
    <t>0000000459</t>
  </si>
  <si>
    <t>Temelji-plato betonara</t>
  </si>
  <si>
    <t>31.12.11</t>
  </si>
  <si>
    <t>0000000461</t>
  </si>
  <si>
    <t>Vodovodna instalacija K</t>
  </si>
  <si>
    <t>0000000464</t>
  </si>
  <si>
    <t>0000000465</t>
  </si>
  <si>
    <t>Asfaltni pokrov i krugu</t>
  </si>
  <si>
    <t>0000000466</t>
  </si>
  <si>
    <t>HIDROFORSKA KUĆICA-NOVA</t>
  </si>
  <si>
    <t>0000000043</t>
  </si>
  <si>
    <t>BUŠILICA STOLNA</t>
  </si>
  <si>
    <t>0000000090</t>
  </si>
  <si>
    <t>MOSNA VAGA</t>
  </si>
  <si>
    <t>31.12.06</t>
  </si>
  <si>
    <t>0000000092</t>
  </si>
  <si>
    <t>APARAT ZA VARENJE (mali)</t>
  </si>
  <si>
    <t>0000000115</t>
  </si>
  <si>
    <t>VALJAK BITELLI</t>
  </si>
  <si>
    <t>0000000121</t>
  </si>
  <si>
    <t>KOMPRESORSKA STANICA</t>
  </si>
  <si>
    <t>0000000181</t>
  </si>
  <si>
    <t>0000000182</t>
  </si>
  <si>
    <t>FINIŠER BITELLI</t>
  </si>
  <si>
    <t>0000000185</t>
  </si>
  <si>
    <t xml:space="preserve">VALJAK RUČNI BENFORD </t>
  </si>
  <si>
    <t>0000000186</t>
  </si>
  <si>
    <t>PILA ZA REZANJE ASFALTA</t>
  </si>
  <si>
    <t>0000000187</t>
  </si>
  <si>
    <t>FINIŠER DYNAPAC</t>
  </si>
  <si>
    <t>0000000256</t>
  </si>
  <si>
    <t>BAGER 320 HYUNDAI</t>
  </si>
  <si>
    <t>0000000283</t>
  </si>
  <si>
    <t>WAP-DX980-ZA PRANJE AUT</t>
  </si>
  <si>
    <t>0000000284</t>
  </si>
  <si>
    <t>STOL UREDSKI-SA LADICAM</t>
  </si>
  <si>
    <t>0000000290</t>
  </si>
  <si>
    <t>0000000300</t>
  </si>
  <si>
    <t xml:space="preserve">KOMPRESOR IRMAR </t>
  </si>
  <si>
    <t>0000000301</t>
  </si>
  <si>
    <t>VILIČAR LINDE TIP 430 D</t>
  </si>
  <si>
    <t>0000000304</t>
  </si>
  <si>
    <t>VIBRACIONI VALJAK BOMAG 120</t>
  </si>
  <si>
    <t>0000000324</t>
  </si>
  <si>
    <t>KAMENOLOM - SEKUNDARNO</t>
  </si>
  <si>
    <t>0000000325</t>
  </si>
  <si>
    <t>KAMENOLOM-PRIMARNO POST</t>
  </si>
  <si>
    <t>0000000328</t>
  </si>
  <si>
    <t>NAFTNA PUMPA</t>
  </si>
  <si>
    <t>0000000367</t>
  </si>
  <si>
    <t>UTOVARIVAČ HYUNDAI HL77 1</t>
  </si>
  <si>
    <t>28.06.06</t>
  </si>
  <si>
    <t>0000000368</t>
  </si>
  <si>
    <t>UTOVARIVAČ HYUNDAI HL77 2</t>
  </si>
  <si>
    <t>29.06.06</t>
  </si>
  <si>
    <t>0000000395</t>
  </si>
  <si>
    <t>VALJAK AMMANN 40-2 KOMB</t>
  </si>
  <si>
    <t>29.02.08</t>
  </si>
  <si>
    <t>0000000404</t>
  </si>
  <si>
    <t>LABORATOR.OPREMA-KLJENA</t>
  </si>
  <si>
    <t>14.07.08</t>
  </si>
  <si>
    <t>0000000434</t>
  </si>
  <si>
    <t>UDARNI MLIN BL 5-H I EL</t>
  </si>
  <si>
    <t>20.04.09</t>
  </si>
  <si>
    <t>Datum nabave</t>
  </si>
  <si>
    <t>Konto</t>
  </si>
  <si>
    <t>Invbr</t>
  </si>
  <si>
    <t>Naziv</t>
  </si>
  <si>
    <t>Rbr</t>
  </si>
  <si>
    <t>Nabavna vrijednost</t>
  </si>
  <si>
    <t>Sadašnja vrijednost</t>
  </si>
  <si>
    <t>Napomena: isknjiženo u razdoblju prije inventure, potrebno prodati kao sekundarnu sirovinu ili zbrinuti na otpad</t>
  </si>
  <si>
    <t>Tržišna vrijednost (procjena)</t>
  </si>
  <si>
    <t>u kvaru</t>
  </si>
  <si>
    <t>APARAT ZA VARENJE AUTOGENI</t>
  </si>
  <si>
    <t>VALJAK (VIBROMAX RUČNI)</t>
  </si>
  <si>
    <t>FAP-1921 BK</t>
  </si>
  <si>
    <t>GORICA TN 20 R 01 L</t>
  </si>
  <si>
    <t>ŠKODA PRAKTIK 5J</t>
  </si>
  <si>
    <t>ŠKODA OCTAVIA TOUR 1.9 TDI</t>
  </si>
  <si>
    <t>UKUPN0</t>
  </si>
  <si>
    <t>VOZILA</t>
  </si>
  <si>
    <t>OPREMA, STROJEVI I ALATI</t>
  </si>
  <si>
    <t>ispravno</t>
  </si>
  <si>
    <t>Stanje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</si>
</sst>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shrinkToFit="1"/>
    </xf>
    <xf numFmtId="1" fontId="0" fillId="0" borderId="0" xfId="0" applyNumberFormat="1" applyAlignment="1">
      <alignment shrinkToFit="1"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0" fillId="0" borderId="0" xfId="0" applyAlignment="1">
      <alignment horizontal="right" shrinkToFit="1"/>
    </xf>
    <xf numFmtId="1" fontId="0" fillId="0" borderId="0" xfId="0" applyNumberFormat="1" applyAlignment="1">
      <alignment horizontal="center" shrinkToFit="1"/>
    </xf>
    <xf numFmtId="1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shrinkToFit="1"/>
    </xf>
    <xf numFmtId="1" fontId="2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shrinkToFit="1"/>
    </xf>
    <xf numFmtId="1" fontId="0" fillId="33" borderId="10" xfId="0" applyNumberFormat="1" applyFont="1" applyFill="1" applyBorder="1" applyAlignment="1">
      <alignment shrinkToFit="1"/>
    </xf>
    <xf numFmtId="49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shrinkToFit="1"/>
    </xf>
    <xf numFmtId="3" fontId="0" fillId="33" borderId="11" xfId="0" applyNumberFormat="1" applyFill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shrinkToFit="1"/>
    </xf>
    <xf numFmtId="1" fontId="0" fillId="0" borderId="10" xfId="0" applyNumberFormat="1" applyFont="1" applyBorder="1" applyAlignment="1">
      <alignment shrinkToFit="1"/>
    </xf>
    <xf numFmtId="1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shrinkToFit="1"/>
    </xf>
    <xf numFmtId="3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 shrinkToFit="1"/>
    </xf>
    <xf numFmtId="4" fontId="0" fillId="34" borderId="0" xfId="0" applyNumberFormat="1" applyFill="1" applyAlignment="1">
      <alignment/>
    </xf>
    <xf numFmtId="4" fontId="0" fillId="34" borderId="0" xfId="0" applyNumberFormat="1" applyFill="1" applyAlignment="1">
      <alignment shrinkToFit="1"/>
    </xf>
    <xf numFmtId="1" fontId="1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shrinkToFit="1"/>
    </xf>
    <xf numFmtId="1" fontId="0" fillId="34" borderId="10" xfId="0" applyNumberFormat="1" applyFont="1" applyFill="1" applyBorder="1" applyAlignment="1">
      <alignment shrinkToFit="1"/>
    </xf>
    <xf numFmtId="1" fontId="0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 shrinkToFit="1"/>
    </xf>
    <xf numFmtId="3" fontId="0" fillId="34" borderId="11" xfId="0" applyNumberFormat="1" applyFill="1" applyBorder="1" applyAlignment="1">
      <alignment horizontal="center"/>
    </xf>
    <xf numFmtId="1" fontId="1" fillId="35" borderId="0" xfId="0" applyNumberFormat="1" applyFont="1" applyFill="1" applyAlignment="1">
      <alignment/>
    </xf>
    <xf numFmtId="1" fontId="2" fillId="35" borderId="0" xfId="0" applyNumberFormat="1" applyFont="1" applyFill="1" applyAlignment="1">
      <alignment shrinkToFit="1"/>
    </xf>
    <xf numFmtId="1" fontId="0" fillId="35" borderId="0" xfId="0" applyNumberFormat="1" applyFill="1" applyAlignment="1">
      <alignment shrinkToFit="1"/>
    </xf>
    <xf numFmtId="1" fontId="0" fillId="35" borderId="0" xfId="0" applyNumberFormat="1" applyFill="1" applyAlignment="1">
      <alignment/>
    </xf>
    <xf numFmtId="3" fontId="0" fillId="35" borderId="0" xfId="0" applyNumberFormat="1" applyFill="1" applyAlignment="1">
      <alignment horizontal="center"/>
    </xf>
    <xf numFmtId="1" fontId="1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 shrinkToFit="1"/>
    </xf>
    <xf numFmtId="1" fontId="0" fillId="0" borderId="0" xfId="0" applyNumberFormat="1" applyAlignment="1">
      <alignment wrapText="1" shrinkToFit="1"/>
    </xf>
    <xf numFmtId="1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center" wrapText="1"/>
    </xf>
    <xf numFmtId="4" fontId="0" fillId="36" borderId="0" xfId="0" applyNumberFormat="1" applyFill="1" applyAlignment="1">
      <alignment/>
    </xf>
    <xf numFmtId="4" fontId="0" fillId="36" borderId="12" xfId="0" applyNumberFormat="1" applyFill="1" applyBorder="1" applyAlignment="1">
      <alignment shrinkToFit="1"/>
    </xf>
    <xf numFmtId="1" fontId="1" fillId="0" borderId="10" xfId="0" applyNumberFormat="1" applyFont="1" applyBorder="1" applyAlignment="1">
      <alignment shrinkToFit="1"/>
    </xf>
    <xf numFmtId="1" fontId="1" fillId="33" borderId="10" xfId="0" applyNumberFormat="1" applyFont="1" applyFill="1" applyBorder="1" applyAlignment="1">
      <alignment shrinkToFi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1" fontId="0" fillId="34" borderId="0" xfId="0" applyNumberFormat="1" applyFont="1" applyFill="1" applyBorder="1" applyAlignment="1">
      <alignment horizontal="center" shrinkToFit="1"/>
    </xf>
    <xf numFmtId="0" fontId="24" fillId="35" borderId="0" xfId="0" applyFont="1" applyFill="1" applyAlignment="1">
      <alignment horizontal="center"/>
    </xf>
    <xf numFmtId="0" fontId="24" fillId="35" borderId="0" xfId="0" applyFont="1" applyFill="1" applyAlignment="1">
      <alignment/>
    </xf>
    <xf numFmtId="4" fontId="24" fillId="35" borderId="0" xfId="0" applyNumberFormat="1" applyFont="1" applyFill="1" applyAlignment="1">
      <alignment/>
    </xf>
    <xf numFmtId="1" fontId="24" fillId="35" borderId="13" xfId="0" applyNumberFormat="1" applyFont="1" applyFill="1" applyBorder="1" applyAlignment="1">
      <alignment horizontal="center" wrapText="1"/>
    </xf>
    <xf numFmtId="1" fontId="24" fillId="35" borderId="13" xfId="0" applyNumberFormat="1" applyFont="1" applyFill="1" applyBorder="1" applyAlignment="1">
      <alignment wrapText="1" shrinkToFit="1"/>
    </xf>
    <xf numFmtId="1" fontId="24" fillId="35" borderId="13" xfId="0" applyNumberFormat="1" applyFont="1" applyFill="1" applyBorder="1" applyAlignment="1">
      <alignment horizontal="center" wrapText="1" shrinkToFit="1"/>
    </xf>
    <xf numFmtId="3" fontId="24" fillId="35" borderId="13" xfId="0" applyNumberFormat="1" applyFont="1" applyFill="1" applyBorder="1" applyAlignment="1">
      <alignment horizontal="center" wrapText="1"/>
    </xf>
    <xf numFmtId="4" fontId="24" fillId="35" borderId="13" xfId="0" applyNumberFormat="1" applyFont="1" applyFill="1" applyBorder="1" applyAlignment="1">
      <alignment horizontal="center" wrapText="1" shrinkToFit="1"/>
    </xf>
    <xf numFmtId="1" fontId="24" fillId="35" borderId="13" xfId="0" applyNumberFormat="1" applyFont="1" applyFill="1" applyBorder="1" applyAlignment="1">
      <alignment horizontal="center"/>
    </xf>
    <xf numFmtId="1" fontId="24" fillId="35" borderId="13" xfId="0" applyNumberFormat="1" applyFont="1" applyFill="1" applyBorder="1" applyAlignment="1">
      <alignment shrinkToFit="1"/>
    </xf>
    <xf numFmtId="4" fontId="24" fillId="35" borderId="13" xfId="0" applyNumberFormat="1" applyFont="1" applyFill="1" applyBorder="1" applyAlignment="1">
      <alignment/>
    </xf>
    <xf numFmtId="4" fontId="24" fillId="35" borderId="13" xfId="0" applyNumberFormat="1" applyFont="1" applyFill="1" applyBorder="1" applyAlignment="1">
      <alignment shrinkToFit="1"/>
    </xf>
    <xf numFmtId="3" fontId="24" fillId="35" borderId="13" xfId="0" applyNumberFormat="1" applyFont="1" applyFill="1" applyBorder="1" applyAlignment="1">
      <alignment horizontal="center"/>
    </xf>
    <xf numFmtId="1" fontId="24" fillId="37" borderId="13" xfId="0" applyNumberFormat="1" applyFont="1" applyFill="1" applyBorder="1" applyAlignment="1">
      <alignment shrinkToFit="1"/>
    </xf>
    <xf numFmtId="1" fontId="24" fillId="37" borderId="13" xfId="0" applyNumberFormat="1" applyFont="1" applyFill="1" applyBorder="1" applyAlignment="1">
      <alignment horizontal="center"/>
    </xf>
    <xf numFmtId="4" fontId="24" fillId="37" borderId="13" xfId="0" applyNumberFormat="1" applyFont="1" applyFill="1" applyBorder="1" applyAlignment="1">
      <alignment/>
    </xf>
    <xf numFmtId="4" fontId="24" fillId="37" borderId="13" xfId="0" applyNumberFormat="1" applyFont="1" applyFill="1" applyBorder="1" applyAlignment="1">
      <alignment shrinkToFit="1"/>
    </xf>
    <xf numFmtId="3" fontId="24" fillId="37" borderId="13" xfId="0" applyNumberFormat="1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13" xfId="0" applyFont="1" applyFill="1" applyBorder="1" applyAlignment="1">
      <alignment/>
    </xf>
    <xf numFmtId="4" fontId="24" fillId="36" borderId="13" xfId="0" applyNumberFormat="1" applyFont="1" applyFill="1" applyBorder="1" applyAlignment="1">
      <alignment/>
    </xf>
    <xf numFmtId="0" fontId="24" fillId="35" borderId="0" xfId="0" applyNumberFormat="1" applyFont="1" applyFill="1" applyAlignment="1">
      <alignment/>
    </xf>
    <xf numFmtId="4" fontId="24" fillId="35" borderId="13" xfId="0" applyNumberFormat="1" applyFont="1" applyFill="1" applyBorder="1" applyAlignment="1" quotePrefix="1">
      <alignment/>
    </xf>
    <xf numFmtId="1" fontId="24" fillId="35" borderId="13" xfId="0" applyNumberFormat="1" applyFont="1" applyFill="1" applyBorder="1" applyAlignment="1">
      <alignment horizontal="center" shrinkToFit="1"/>
    </xf>
    <xf numFmtId="1" fontId="24" fillId="37" borderId="13" xfId="0" applyNumberFormat="1" applyFont="1" applyFill="1" applyBorder="1" applyAlignment="1">
      <alignment horizontal="center" shrinkToFit="1"/>
    </xf>
    <xf numFmtId="0" fontId="24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4" fontId="24" fillId="36" borderId="0" xfId="0" applyNumberFormat="1" applyFont="1" applyFill="1" applyBorder="1" applyAlignment="1">
      <alignment/>
    </xf>
    <xf numFmtId="4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 horizontal="left"/>
    </xf>
    <xf numFmtId="0" fontId="24" fillId="35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">
      <pane xSplit="5" ySplit="9" topLeftCell="F28" activePane="bottomRight" state="frozen"/>
      <selection pane="topLeft" activeCell="A1" sqref="A1"/>
      <selection pane="topRight" activeCell="F1" sqref="F1"/>
      <selection pane="bottomLeft" activeCell="A21" sqref="A21"/>
      <selection pane="bottomRight" activeCell="D47" sqref="D47"/>
    </sheetView>
  </sheetViews>
  <sheetFormatPr defaultColWidth="9.140625" defaultRowHeight="12.75"/>
  <cols>
    <col min="1" max="1" width="5.7109375" style="0" customWidth="1"/>
    <col min="2" max="2" width="3.8515625" style="1" customWidth="1"/>
    <col min="3" max="3" width="8.57421875" style="2" customWidth="1"/>
    <col min="4" max="4" width="34.28125" style="3" customWidth="1"/>
    <col min="5" max="5" width="7.421875" style="4" customWidth="1"/>
    <col min="6" max="6" width="10.140625" style="4" customWidth="1"/>
    <col min="7" max="7" width="13.7109375" style="4" customWidth="1"/>
    <col min="8" max="8" width="9.7109375" style="3" customWidth="1"/>
    <col min="9" max="9" width="8.8515625" style="5" customWidth="1"/>
    <col min="10" max="10" width="10.421875" style="0" customWidth="1"/>
  </cols>
  <sheetData>
    <row r="1" spans="2:9" ht="14.25">
      <c r="B1" s="7" t="s">
        <v>0</v>
      </c>
      <c r="C1" s="8"/>
      <c r="H1" s="9"/>
      <c r="I1" s="6"/>
    </row>
    <row r="2" spans="2:9" ht="14.25">
      <c r="B2" s="7" t="s">
        <v>1</v>
      </c>
      <c r="C2" s="8"/>
      <c r="H2" s="9"/>
      <c r="I2" s="6"/>
    </row>
    <row r="3" spans="2:9" ht="12.75">
      <c r="B3" s="61" t="s">
        <v>2</v>
      </c>
      <c r="C3" s="61"/>
      <c r="D3" s="10"/>
      <c r="E3" s="10"/>
      <c r="F3" s="10"/>
      <c r="G3" s="10"/>
      <c r="H3" s="9"/>
      <c r="I3" s="6"/>
    </row>
    <row r="4" spans="2:9" ht="14.25">
      <c r="B4" s="7" t="s">
        <v>3</v>
      </c>
      <c r="C4" s="8"/>
      <c r="E4" s="10"/>
      <c r="F4" s="10"/>
      <c r="G4" s="10"/>
      <c r="H4" s="9"/>
      <c r="I4" s="6"/>
    </row>
    <row r="5" spans="2:9" ht="14.25">
      <c r="B5" s="7"/>
      <c r="C5" s="8"/>
      <c r="E5" s="10"/>
      <c r="F5" s="10"/>
      <c r="G5" s="10"/>
      <c r="H5" s="9"/>
      <c r="I5" s="6"/>
    </row>
    <row r="6" spans="2:9" ht="18">
      <c r="B6" s="62" t="s">
        <v>4</v>
      </c>
      <c r="C6" s="62"/>
      <c r="D6" s="62"/>
      <c r="E6" s="62"/>
      <c r="F6" s="62"/>
      <c r="G6" s="62"/>
      <c r="H6" s="62"/>
      <c r="I6" s="6"/>
    </row>
    <row r="7" spans="2:9" ht="18">
      <c r="B7" s="62" t="s">
        <v>5</v>
      </c>
      <c r="C7" s="62"/>
      <c r="D7" s="62"/>
      <c r="E7" s="62"/>
      <c r="F7" s="62"/>
      <c r="G7" s="62"/>
      <c r="H7" s="62"/>
      <c r="I7" s="6"/>
    </row>
    <row r="9" spans="2:9" ht="26.25">
      <c r="B9" s="52" t="s">
        <v>202</v>
      </c>
      <c r="C9" s="53" t="s">
        <v>200</v>
      </c>
      <c r="D9" s="54" t="s">
        <v>201</v>
      </c>
      <c r="E9" s="55" t="s">
        <v>199</v>
      </c>
      <c r="F9" s="55" t="s">
        <v>198</v>
      </c>
      <c r="G9" s="55" t="s">
        <v>203</v>
      </c>
      <c r="H9" s="54" t="s">
        <v>204</v>
      </c>
      <c r="I9" s="56" t="s">
        <v>6</v>
      </c>
    </row>
    <row r="10" spans="2:9" ht="13.5">
      <c r="B10" s="40">
        <v>1</v>
      </c>
      <c r="C10" s="41" t="s">
        <v>7</v>
      </c>
      <c r="D10" s="42" t="s">
        <v>8</v>
      </c>
      <c r="E10" s="43" t="s">
        <v>9</v>
      </c>
      <c r="F10" s="43" t="s">
        <v>10</v>
      </c>
      <c r="G10" s="44">
        <v>81558</v>
      </c>
      <c r="H10" s="45">
        <v>0</v>
      </c>
      <c r="I10" s="46">
        <v>1</v>
      </c>
    </row>
    <row r="11" spans="2:9" ht="13.5">
      <c r="B11" s="40">
        <v>2</v>
      </c>
      <c r="C11" s="41" t="s">
        <v>11</v>
      </c>
      <c r="D11" s="42" t="s">
        <v>12</v>
      </c>
      <c r="E11" s="43" t="s">
        <v>9</v>
      </c>
      <c r="F11" s="43" t="s">
        <v>10</v>
      </c>
      <c r="G11" s="44">
        <v>71672.4</v>
      </c>
      <c r="H11" s="45">
        <v>0</v>
      </c>
      <c r="I11" s="46">
        <v>1</v>
      </c>
    </row>
    <row r="12" spans="2:9" ht="13.5">
      <c r="B12" s="40">
        <v>3</v>
      </c>
      <c r="C12" s="41" t="s">
        <v>13</v>
      </c>
      <c r="D12" s="42" t="s">
        <v>14</v>
      </c>
      <c r="E12" s="43" t="s">
        <v>15</v>
      </c>
      <c r="F12" s="43" t="s">
        <v>10</v>
      </c>
      <c r="G12" s="44">
        <v>590.4</v>
      </c>
      <c r="H12" s="45">
        <v>0</v>
      </c>
      <c r="I12" s="46">
        <v>1</v>
      </c>
    </row>
    <row r="13" spans="2:9" ht="13.5">
      <c r="B13" s="40">
        <v>4</v>
      </c>
      <c r="C13" s="41" t="s">
        <v>16</v>
      </c>
      <c r="D13" s="42" t="s">
        <v>17</v>
      </c>
      <c r="E13" s="43" t="s">
        <v>18</v>
      </c>
      <c r="F13" s="43" t="s">
        <v>10</v>
      </c>
      <c r="G13" s="44">
        <v>110969.1</v>
      </c>
      <c r="H13" s="45">
        <v>0</v>
      </c>
      <c r="I13" s="46">
        <v>1</v>
      </c>
    </row>
    <row r="14" spans="2:9" ht="13.5">
      <c r="B14" s="40">
        <v>5</v>
      </c>
      <c r="C14" s="41" t="s">
        <v>19</v>
      </c>
      <c r="D14" s="42" t="s">
        <v>20</v>
      </c>
      <c r="E14" s="43" t="s">
        <v>21</v>
      </c>
      <c r="F14" s="43" t="s">
        <v>10</v>
      </c>
      <c r="G14" s="44">
        <v>167612.4</v>
      </c>
      <c r="H14" s="45">
        <v>0</v>
      </c>
      <c r="I14" s="46">
        <v>1</v>
      </c>
    </row>
    <row r="15" spans="2:9" ht="13.5">
      <c r="B15" s="40">
        <v>6</v>
      </c>
      <c r="C15" s="41" t="s">
        <v>22</v>
      </c>
      <c r="D15" s="42" t="s">
        <v>23</v>
      </c>
      <c r="E15" s="43" t="s">
        <v>15</v>
      </c>
      <c r="F15" s="43" t="s">
        <v>10</v>
      </c>
      <c r="G15" s="44">
        <v>1214.64</v>
      </c>
      <c r="H15" s="45">
        <v>0</v>
      </c>
      <c r="I15" s="46">
        <v>1</v>
      </c>
    </row>
    <row r="16" spans="2:9" ht="13.5">
      <c r="B16" s="40">
        <v>7</v>
      </c>
      <c r="C16" s="41" t="s">
        <v>24</v>
      </c>
      <c r="D16" s="42" t="s">
        <v>25</v>
      </c>
      <c r="E16" s="43" t="s">
        <v>15</v>
      </c>
      <c r="F16" s="43" t="s">
        <v>10</v>
      </c>
      <c r="G16" s="44">
        <v>22950.82</v>
      </c>
      <c r="H16" s="45">
        <v>0</v>
      </c>
      <c r="I16" s="46">
        <v>1</v>
      </c>
    </row>
    <row r="17" spans="2:9" ht="13.5">
      <c r="B17" s="40">
        <v>8</v>
      </c>
      <c r="C17" s="41" t="s">
        <v>26</v>
      </c>
      <c r="D17" s="42" t="s">
        <v>27</v>
      </c>
      <c r="E17" s="43" t="s">
        <v>28</v>
      </c>
      <c r="F17" s="43" t="s">
        <v>10</v>
      </c>
      <c r="G17" s="44">
        <v>195000</v>
      </c>
      <c r="H17" s="45">
        <v>0</v>
      </c>
      <c r="I17" s="46">
        <v>1</v>
      </c>
    </row>
    <row r="18" spans="2:9" ht="13.5">
      <c r="B18" s="40">
        <v>9</v>
      </c>
      <c r="C18" s="41" t="s">
        <v>29</v>
      </c>
      <c r="D18" s="42" t="s">
        <v>30</v>
      </c>
      <c r="E18" s="43" t="s">
        <v>28</v>
      </c>
      <c r="F18" s="43" t="s">
        <v>10</v>
      </c>
      <c r="G18" s="44">
        <v>146000</v>
      </c>
      <c r="H18" s="45">
        <v>0</v>
      </c>
      <c r="I18" s="46">
        <v>1</v>
      </c>
    </row>
    <row r="19" spans="2:9" ht="13.5">
      <c r="B19" s="40">
        <v>10</v>
      </c>
      <c r="C19" s="41" t="s">
        <v>31</v>
      </c>
      <c r="D19" s="42" t="s">
        <v>32</v>
      </c>
      <c r="E19" s="43" t="s">
        <v>15</v>
      </c>
      <c r="F19" s="43" t="s">
        <v>33</v>
      </c>
      <c r="G19" s="44">
        <v>275274</v>
      </c>
      <c r="H19" s="45">
        <v>0</v>
      </c>
      <c r="I19" s="46">
        <v>1</v>
      </c>
    </row>
    <row r="20" spans="2:9" ht="13.5">
      <c r="B20" s="40">
        <v>11</v>
      </c>
      <c r="C20" s="41" t="s">
        <v>34</v>
      </c>
      <c r="D20" s="42" t="s">
        <v>35</v>
      </c>
      <c r="E20" s="43" t="s">
        <v>36</v>
      </c>
      <c r="F20" s="43" t="s">
        <v>37</v>
      </c>
      <c r="G20" s="44">
        <v>8389.5</v>
      </c>
      <c r="H20" s="45">
        <v>0</v>
      </c>
      <c r="I20" s="46">
        <v>1</v>
      </c>
    </row>
    <row r="21" spans="2:9" ht="13.5">
      <c r="B21" s="47"/>
      <c r="C21" s="48"/>
      <c r="D21" s="49"/>
      <c r="E21" s="50"/>
      <c r="F21" s="50"/>
      <c r="G21" s="35" t="s">
        <v>38</v>
      </c>
      <c r="H21" s="39">
        <f>SUM(H10:H20)</f>
        <v>0</v>
      </c>
      <c r="I21" s="5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 s="63" t="s">
        <v>205</v>
      </c>
      <c r="E23" s="63"/>
      <c r="F23" s="63"/>
      <c r="G23" s="63"/>
      <c r="H23" s="63"/>
      <c r="I23" s="63"/>
    </row>
    <row r="24" spans="2:9" ht="19.5" customHeight="1">
      <c r="B24"/>
      <c r="C24"/>
      <c r="D24"/>
      <c r="E24"/>
      <c r="F24"/>
      <c r="G24"/>
      <c r="H24"/>
      <c r="I24"/>
    </row>
    <row r="25" spans="2:9" ht="19.5" customHeight="1">
      <c r="B25"/>
      <c r="C25"/>
      <c r="D25"/>
      <c r="E25" s="12"/>
      <c r="F25"/>
      <c r="G25"/>
      <c r="H25"/>
      <c r="I25"/>
    </row>
    <row r="26" spans="2:9" ht="19.5" customHeight="1">
      <c r="B26"/>
      <c r="C26"/>
      <c r="D26" t="s">
        <v>39</v>
      </c>
      <c r="E26" s="13" t="s">
        <v>40</v>
      </c>
      <c r="F26"/>
      <c r="G26" s="14">
        <v>529030.23</v>
      </c>
      <c r="I26"/>
    </row>
    <row r="27" spans="2:9" ht="19.5" customHeight="1">
      <c r="B27"/>
      <c r="C27"/>
      <c r="D27" t="s">
        <v>41</v>
      </c>
      <c r="E27" s="13" t="s">
        <v>42</v>
      </c>
      <c r="F27"/>
      <c r="G27" s="14">
        <v>7103600.29</v>
      </c>
      <c r="I27"/>
    </row>
    <row r="28" spans="2:9" ht="21" customHeight="1">
      <c r="B28"/>
      <c r="C28"/>
      <c r="D28" s="16" t="s">
        <v>43</v>
      </c>
      <c r="E28" s="13" t="s">
        <v>44</v>
      </c>
      <c r="F28"/>
      <c r="G28" s="14">
        <v>238856.17</v>
      </c>
      <c r="I28"/>
    </row>
    <row r="29" spans="2:9" ht="19.5" customHeight="1">
      <c r="B29"/>
      <c r="C29"/>
      <c r="D29" s="16" t="s">
        <v>45</v>
      </c>
      <c r="E29" s="13" t="s">
        <v>46</v>
      </c>
      <c r="F29"/>
      <c r="G29" s="14">
        <v>200000</v>
      </c>
      <c r="I29"/>
    </row>
    <row r="30" spans="2:9" ht="20.25" customHeight="1">
      <c r="B30" s="17"/>
      <c r="C30" s="18"/>
      <c r="D30" s="4"/>
      <c r="E30" s="12"/>
      <c r="F30" s="6"/>
      <c r="G30" s="14">
        <f>SUM(G26:G29)</f>
        <v>8071486.6899999995</v>
      </c>
      <c r="I30"/>
    </row>
    <row r="31" spans="2:9" ht="19.5" customHeight="1">
      <c r="B31" s="17"/>
      <c r="C31" s="18"/>
      <c r="D31" s="4"/>
      <c r="E31" s="12"/>
      <c r="F31" s="6"/>
      <c r="G31"/>
      <c r="I31"/>
    </row>
    <row r="32" spans="2:9" ht="19.5" customHeight="1">
      <c r="B32" s="17"/>
      <c r="C32" s="18"/>
      <c r="D32" s="11" t="s">
        <v>47</v>
      </c>
      <c r="E32" s="12"/>
      <c r="F32" s="6"/>
      <c r="G32" s="14">
        <v>7479208</v>
      </c>
      <c r="I32"/>
    </row>
    <row r="33" spans="2:9" ht="19.5" customHeight="1">
      <c r="B33" s="17"/>
      <c r="C33" s="18"/>
      <c r="D33" s="35" t="s">
        <v>48</v>
      </c>
      <c r="E33" s="36"/>
      <c r="F33" s="37"/>
      <c r="G33" s="38">
        <f>G30+G32</f>
        <v>15550694.69</v>
      </c>
      <c r="I33"/>
    </row>
    <row r="34" spans="3:9" ht="13.5">
      <c r="C34" s="18"/>
      <c r="E34" s="12"/>
      <c r="F34" s="3"/>
      <c r="G34"/>
      <c r="H34"/>
      <c r="I34"/>
    </row>
    <row r="35" spans="3:9" ht="13.5">
      <c r="C35" s="18"/>
      <c r="E35" s="12"/>
      <c r="F35" s="3"/>
      <c r="G35"/>
      <c r="H35"/>
      <c r="I35"/>
    </row>
    <row r="36" spans="3:9" ht="13.5">
      <c r="C36" s="18"/>
      <c r="F36" s="3"/>
      <c r="G36"/>
      <c r="H36"/>
      <c r="I36"/>
    </row>
    <row r="37" spans="3:9" ht="13.5">
      <c r="C37" s="18"/>
      <c r="G37" s="6"/>
      <c r="H37"/>
      <c r="I37"/>
    </row>
  </sheetData>
  <sheetProtection selectLockedCells="1" selectUnlockedCells="1"/>
  <autoFilter ref="E9:I20"/>
  <mergeCells count="4">
    <mergeCell ref="B3:C3"/>
    <mergeCell ref="B6:H6"/>
    <mergeCell ref="B7:H7"/>
    <mergeCell ref="D23:I23"/>
  </mergeCells>
  <printOptions/>
  <pageMargins left="0.14027777777777778" right="0.12013888888888889" top="0.2701388888888889" bottom="0.2597222222222222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3"/>
  <sheetViews>
    <sheetView zoomScalePageLayoutView="0" workbookViewId="0" topLeftCell="A1">
      <selection activeCell="A11" sqref="A11:H11"/>
    </sheetView>
  </sheetViews>
  <sheetFormatPr defaultColWidth="11.57421875" defaultRowHeight="12.75"/>
  <cols>
    <col min="1" max="1" width="3.8515625" style="0" customWidth="1"/>
    <col min="2" max="2" width="9.57421875" style="0" customWidth="1"/>
    <col min="3" max="3" width="24.00390625" style="0" customWidth="1"/>
    <col min="4" max="4" width="6.00390625" style="0" customWidth="1"/>
    <col min="5" max="5" width="9.7109375" style="0" customWidth="1"/>
    <col min="6" max="6" width="10.57421875" style="0" customWidth="1"/>
    <col min="7" max="7" width="11.57421875" style="0" customWidth="1"/>
    <col min="8" max="8" width="6.421875" style="0" customWidth="1"/>
  </cols>
  <sheetData>
    <row r="4" spans="1:8" ht="26.25">
      <c r="A4" s="52" t="s">
        <v>202</v>
      </c>
      <c r="B4" s="53" t="s">
        <v>200</v>
      </c>
      <c r="C4" s="54" t="s">
        <v>201</v>
      </c>
      <c r="D4" s="55" t="s">
        <v>199</v>
      </c>
      <c r="E4" s="55" t="s">
        <v>198</v>
      </c>
      <c r="F4" s="55" t="s">
        <v>203</v>
      </c>
      <c r="G4" s="54" t="s">
        <v>204</v>
      </c>
      <c r="H4" s="56" t="s">
        <v>6</v>
      </c>
    </row>
    <row r="5" spans="1:8" ht="13.5">
      <c r="A5" s="19">
        <v>1</v>
      </c>
      <c r="B5" s="20" t="s">
        <v>49</v>
      </c>
      <c r="C5" s="21" t="s">
        <v>50</v>
      </c>
      <c r="D5" s="22" t="s">
        <v>51</v>
      </c>
      <c r="E5" s="23"/>
      <c r="F5" s="25">
        <v>155914</v>
      </c>
      <c r="G5" s="25">
        <v>155914</v>
      </c>
      <c r="H5" s="26">
        <v>1</v>
      </c>
    </row>
    <row r="6" spans="1:8" ht="13.5">
      <c r="A6" s="19">
        <v>2</v>
      </c>
      <c r="B6" s="20" t="s">
        <v>52</v>
      </c>
      <c r="C6" s="21" t="s">
        <v>53</v>
      </c>
      <c r="D6" s="22" t="s">
        <v>51</v>
      </c>
      <c r="E6" s="23"/>
      <c r="F6" s="25">
        <v>23506.79</v>
      </c>
      <c r="G6" s="25">
        <v>23506.79</v>
      </c>
      <c r="H6" s="26">
        <v>1</v>
      </c>
    </row>
    <row r="7" ht="12.75">
      <c r="G7" s="57">
        <f>SUM(G5:G6)</f>
        <v>179420.79</v>
      </c>
    </row>
    <row r="11" spans="1:8" ht="26.25">
      <c r="A11" s="52" t="s">
        <v>202</v>
      </c>
      <c r="B11" s="53" t="s">
        <v>200</v>
      </c>
      <c r="C11" s="54" t="s">
        <v>201</v>
      </c>
      <c r="D11" s="55" t="s">
        <v>199</v>
      </c>
      <c r="E11" s="55" t="s">
        <v>198</v>
      </c>
      <c r="F11" s="55" t="s">
        <v>203</v>
      </c>
      <c r="G11" s="54" t="s">
        <v>204</v>
      </c>
      <c r="H11" s="56" t="s">
        <v>6</v>
      </c>
    </row>
    <row r="12" spans="1:8" ht="13.5">
      <c r="A12" s="27">
        <v>1</v>
      </c>
      <c r="B12" s="28" t="s">
        <v>54</v>
      </c>
      <c r="C12" s="29" t="s">
        <v>55</v>
      </c>
      <c r="D12" s="30" t="s">
        <v>56</v>
      </c>
      <c r="E12" s="30" t="s">
        <v>57</v>
      </c>
      <c r="F12" s="31">
        <v>51646.3</v>
      </c>
      <c r="G12" s="32">
        <v>51646.3</v>
      </c>
      <c r="H12" s="33">
        <v>1</v>
      </c>
    </row>
    <row r="13" spans="1:8" ht="13.5">
      <c r="A13" s="27">
        <v>2</v>
      </c>
      <c r="B13" s="28" t="s">
        <v>58</v>
      </c>
      <c r="C13" s="29" t="s">
        <v>59</v>
      </c>
      <c r="D13" s="30" t="s">
        <v>56</v>
      </c>
      <c r="E13" s="30" t="s">
        <v>60</v>
      </c>
      <c r="F13" s="31">
        <v>25000</v>
      </c>
      <c r="G13" s="32">
        <v>25000</v>
      </c>
      <c r="H13" s="33">
        <v>1</v>
      </c>
    </row>
    <row r="14" spans="1:8" ht="13.5">
      <c r="A14" s="27">
        <v>3</v>
      </c>
      <c r="B14" s="28" t="s">
        <v>61</v>
      </c>
      <c r="C14" s="29" t="s">
        <v>59</v>
      </c>
      <c r="D14" s="30" t="s">
        <v>56</v>
      </c>
      <c r="E14" s="30" t="s">
        <v>60</v>
      </c>
      <c r="F14" s="31">
        <v>25000</v>
      </c>
      <c r="G14" s="32">
        <v>25000</v>
      </c>
      <c r="H14" s="33">
        <v>1</v>
      </c>
    </row>
    <row r="15" spans="1:8" ht="13.5">
      <c r="A15" s="27">
        <v>4</v>
      </c>
      <c r="B15" s="28" t="s">
        <v>62</v>
      </c>
      <c r="C15" s="29" t="s">
        <v>59</v>
      </c>
      <c r="D15" s="30" t="s">
        <v>56</v>
      </c>
      <c r="E15" s="30" t="s">
        <v>63</v>
      </c>
      <c r="F15" s="31">
        <v>15000</v>
      </c>
      <c r="G15" s="32">
        <v>15000</v>
      </c>
      <c r="H15" s="33">
        <v>1</v>
      </c>
    </row>
    <row r="16" spans="1:8" ht="13.5">
      <c r="A16" s="27">
        <v>5</v>
      </c>
      <c r="B16" s="28" t="s">
        <v>64</v>
      </c>
      <c r="C16" s="29" t="s">
        <v>59</v>
      </c>
      <c r="D16" s="30" t="s">
        <v>56</v>
      </c>
      <c r="E16" s="30" t="s">
        <v>63</v>
      </c>
      <c r="F16" s="31">
        <v>15000</v>
      </c>
      <c r="G16" s="32">
        <v>15000</v>
      </c>
      <c r="H16" s="33">
        <v>1</v>
      </c>
    </row>
    <row r="17" spans="1:8" ht="13.5">
      <c r="A17" s="27">
        <v>6</v>
      </c>
      <c r="B17" s="28" t="s">
        <v>65</v>
      </c>
      <c r="C17" s="29" t="s">
        <v>59</v>
      </c>
      <c r="D17" s="30" t="s">
        <v>56</v>
      </c>
      <c r="E17" s="30" t="s">
        <v>66</v>
      </c>
      <c r="F17" s="31">
        <v>20000</v>
      </c>
      <c r="G17" s="32">
        <v>20000</v>
      </c>
      <c r="H17" s="33">
        <v>1</v>
      </c>
    </row>
    <row r="18" spans="1:8" ht="13.5">
      <c r="A18" s="27">
        <v>7</v>
      </c>
      <c r="B18" s="28" t="s">
        <v>67</v>
      </c>
      <c r="C18" s="29" t="s">
        <v>59</v>
      </c>
      <c r="D18" s="30" t="s">
        <v>56</v>
      </c>
      <c r="E18" s="30" t="s">
        <v>66</v>
      </c>
      <c r="F18" s="31">
        <v>20000</v>
      </c>
      <c r="G18" s="32">
        <v>20000</v>
      </c>
      <c r="H18" s="33">
        <v>1</v>
      </c>
    </row>
    <row r="19" spans="1:8" ht="13.5">
      <c r="A19" s="27">
        <v>8</v>
      </c>
      <c r="B19" s="28" t="s">
        <v>68</v>
      </c>
      <c r="C19" s="29" t="s">
        <v>59</v>
      </c>
      <c r="D19" s="30" t="s">
        <v>56</v>
      </c>
      <c r="E19" s="30" t="s">
        <v>69</v>
      </c>
      <c r="F19" s="31">
        <v>105547.97</v>
      </c>
      <c r="G19" s="32">
        <v>105547.97</v>
      </c>
      <c r="H19" s="33">
        <v>1</v>
      </c>
    </row>
    <row r="20" spans="1:8" ht="13.5">
      <c r="A20" s="27">
        <v>9</v>
      </c>
      <c r="B20" s="28" t="s">
        <v>70</v>
      </c>
      <c r="C20" s="29" t="s">
        <v>59</v>
      </c>
      <c r="D20" s="30" t="s">
        <v>56</v>
      </c>
      <c r="E20" s="30" t="s">
        <v>71</v>
      </c>
      <c r="F20" s="31">
        <v>23000</v>
      </c>
      <c r="G20" s="32">
        <v>23000</v>
      </c>
      <c r="H20" s="33">
        <v>1</v>
      </c>
    </row>
    <row r="21" spans="1:8" ht="13.5">
      <c r="A21" s="27">
        <v>10</v>
      </c>
      <c r="B21" s="28" t="s">
        <v>72</v>
      </c>
      <c r="C21" s="29" t="s">
        <v>59</v>
      </c>
      <c r="D21" s="30" t="s">
        <v>56</v>
      </c>
      <c r="E21" s="30" t="s">
        <v>71</v>
      </c>
      <c r="F21" s="31">
        <v>23000</v>
      </c>
      <c r="G21" s="32">
        <v>23000</v>
      </c>
      <c r="H21" s="33">
        <v>1</v>
      </c>
    </row>
    <row r="22" spans="1:8" ht="13.5">
      <c r="A22" s="27">
        <v>11</v>
      </c>
      <c r="B22" s="28" t="s">
        <v>73</v>
      </c>
      <c r="C22" s="29" t="s">
        <v>74</v>
      </c>
      <c r="D22" s="30" t="s">
        <v>56</v>
      </c>
      <c r="E22" s="30" t="s">
        <v>75</v>
      </c>
      <c r="F22" s="31">
        <v>26415.17</v>
      </c>
      <c r="G22" s="32">
        <v>26415.17</v>
      </c>
      <c r="H22" s="33">
        <v>1</v>
      </c>
    </row>
    <row r="23" spans="6:7" ht="12.75">
      <c r="F23" s="15"/>
      <c r="G23" s="57">
        <f>SUM(G12:G22)</f>
        <v>349609.44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Roman,Obično"&amp;12&amp;A</oddHeader>
    <oddFooter>&amp;C&amp;"Times New Roman,Obično"&amp;12Stranica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G17"/>
  <sheetViews>
    <sheetView zoomScalePageLayoutView="0" workbookViewId="0" topLeftCell="A1">
      <selection activeCell="A6" sqref="A6:G6"/>
    </sheetView>
  </sheetViews>
  <sheetFormatPr defaultColWidth="11.57421875" defaultRowHeight="12.75"/>
  <cols>
    <col min="1" max="1" width="4.7109375" style="0" customWidth="1"/>
    <col min="2" max="2" width="8.7109375" style="0" customWidth="1"/>
    <col min="3" max="3" width="25.7109375" style="0" customWidth="1"/>
    <col min="4" max="4" width="11.00390625" style="0" customWidth="1"/>
    <col min="5" max="5" width="11.57421875" style="0" customWidth="1"/>
    <col min="6" max="6" width="11.00390625" style="0" customWidth="1"/>
    <col min="7" max="7" width="10.140625" style="0" customWidth="1"/>
  </cols>
  <sheetData>
    <row r="6" spans="1:7" ht="26.25">
      <c r="A6" s="52" t="s">
        <v>202</v>
      </c>
      <c r="B6" s="53" t="s">
        <v>200</v>
      </c>
      <c r="C6" s="54" t="s">
        <v>201</v>
      </c>
      <c r="D6" s="55" t="s">
        <v>198</v>
      </c>
      <c r="E6" s="55" t="s">
        <v>203</v>
      </c>
      <c r="F6" s="54" t="s">
        <v>204</v>
      </c>
      <c r="G6" s="56" t="s">
        <v>6</v>
      </c>
    </row>
    <row r="7" spans="1:7" ht="13.5">
      <c r="A7" s="27">
        <v>1</v>
      </c>
      <c r="B7" s="28" t="s">
        <v>76</v>
      </c>
      <c r="C7" s="29" t="s">
        <v>77</v>
      </c>
      <c r="D7" s="30" t="s">
        <v>10</v>
      </c>
      <c r="E7" s="31">
        <v>72000</v>
      </c>
      <c r="F7" s="32">
        <v>0</v>
      </c>
      <c r="G7" s="33" t="s">
        <v>78</v>
      </c>
    </row>
    <row r="8" spans="1:7" ht="13.5">
      <c r="A8" s="27">
        <v>2</v>
      </c>
      <c r="B8" s="28" t="s">
        <v>79</v>
      </c>
      <c r="C8" s="29" t="s">
        <v>80</v>
      </c>
      <c r="D8" s="30" t="s">
        <v>10</v>
      </c>
      <c r="E8" s="31">
        <v>115200</v>
      </c>
      <c r="F8" s="32">
        <v>0</v>
      </c>
      <c r="G8" s="33">
        <v>1</v>
      </c>
    </row>
    <row r="9" spans="1:7" ht="13.5">
      <c r="A9" s="27">
        <v>3</v>
      </c>
      <c r="B9" s="28" t="s">
        <v>81</v>
      </c>
      <c r="C9" s="29" t="s">
        <v>82</v>
      </c>
      <c r="D9" s="30" t="s">
        <v>10</v>
      </c>
      <c r="E9" s="31">
        <v>48779.46</v>
      </c>
      <c r="F9" s="32">
        <v>0</v>
      </c>
      <c r="G9" s="33" t="s">
        <v>78</v>
      </c>
    </row>
    <row r="10" spans="1:7" ht="13.5">
      <c r="A10" s="27">
        <v>4</v>
      </c>
      <c r="B10" s="28" t="s">
        <v>83</v>
      </c>
      <c r="C10" s="29" t="s">
        <v>82</v>
      </c>
      <c r="D10" s="30" t="s">
        <v>10</v>
      </c>
      <c r="E10" s="31">
        <v>48769.42</v>
      </c>
      <c r="F10" s="32">
        <v>0</v>
      </c>
      <c r="G10" s="33" t="s">
        <v>78</v>
      </c>
    </row>
    <row r="11" spans="1:7" ht="13.5">
      <c r="A11" s="27">
        <v>5</v>
      </c>
      <c r="B11" s="28" t="s">
        <v>84</v>
      </c>
      <c r="C11" s="29" t="s">
        <v>85</v>
      </c>
      <c r="D11" s="30" t="s">
        <v>86</v>
      </c>
      <c r="E11" s="31">
        <v>237250</v>
      </c>
      <c r="F11" s="32">
        <v>0</v>
      </c>
      <c r="G11" s="33">
        <v>1</v>
      </c>
    </row>
    <row r="12" spans="1:7" ht="12" customHeight="1">
      <c r="A12" s="27">
        <v>6</v>
      </c>
      <c r="B12" s="28" t="s">
        <v>87</v>
      </c>
      <c r="C12" s="29" t="s">
        <v>85</v>
      </c>
      <c r="D12" s="30" t="s">
        <v>86</v>
      </c>
      <c r="E12" s="31">
        <v>237250</v>
      </c>
      <c r="F12" s="32">
        <v>0</v>
      </c>
      <c r="G12" s="33">
        <v>1</v>
      </c>
    </row>
    <row r="13" spans="1:7" ht="13.5">
      <c r="A13" s="27">
        <v>7</v>
      </c>
      <c r="B13" s="28" t="s">
        <v>88</v>
      </c>
      <c r="C13" s="29" t="s">
        <v>89</v>
      </c>
      <c r="D13" s="30" t="s">
        <v>90</v>
      </c>
      <c r="E13" s="31">
        <v>108325.53</v>
      </c>
      <c r="F13" s="32">
        <v>0</v>
      </c>
      <c r="G13" s="33" t="s">
        <v>78</v>
      </c>
    </row>
    <row r="14" spans="1:7" ht="13.5">
      <c r="A14" s="27">
        <v>8</v>
      </c>
      <c r="B14" s="28" t="s">
        <v>91</v>
      </c>
      <c r="C14" s="29" t="s">
        <v>92</v>
      </c>
      <c r="D14" s="30" t="s">
        <v>93</v>
      </c>
      <c r="E14" s="31">
        <v>751877.5</v>
      </c>
      <c r="F14" s="32">
        <v>0</v>
      </c>
      <c r="G14" s="33">
        <v>1</v>
      </c>
    </row>
    <row r="15" spans="1:7" ht="13.5">
      <c r="A15" s="27">
        <v>9</v>
      </c>
      <c r="B15" s="28" t="s">
        <v>94</v>
      </c>
      <c r="C15" s="29" t="s">
        <v>95</v>
      </c>
      <c r="D15" s="30" t="s">
        <v>96</v>
      </c>
      <c r="E15" s="31">
        <v>86304.17</v>
      </c>
      <c r="F15" s="32">
        <v>0</v>
      </c>
      <c r="G15" s="33">
        <v>1</v>
      </c>
    </row>
    <row r="16" spans="1:7" ht="13.5">
      <c r="A16" s="27">
        <v>10</v>
      </c>
      <c r="B16" s="28" t="s">
        <v>97</v>
      </c>
      <c r="C16" s="29" t="s">
        <v>98</v>
      </c>
      <c r="D16" s="30" t="s">
        <v>99</v>
      </c>
      <c r="E16" s="31">
        <v>108892.27</v>
      </c>
      <c r="F16" s="32">
        <v>0</v>
      </c>
      <c r="G16" s="33">
        <v>1</v>
      </c>
    </row>
    <row r="17" ht="12.75">
      <c r="F17" s="5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Roman,Obično"&amp;12&amp;A</oddHeader>
    <oddFooter>&amp;C&amp;"Times New Roman,Obično"&amp;12Stranica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H32"/>
  <sheetViews>
    <sheetView zoomScalePageLayoutView="0" workbookViewId="0" topLeftCell="A1">
      <selection activeCell="G26" sqref="G26"/>
    </sheetView>
  </sheetViews>
  <sheetFormatPr defaultColWidth="11.57421875" defaultRowHeight="12.75"/>
  <cols>
    <col min="1" max="1" width="4.00390625" style="0" customWidth="1"/>
    <col min="2" max="2" width="9.00390625" style="0" customWidth="1"/>
    <col min="3" max="3" width="27.140625" style="0" customWidth="1"/>
    <col min="4" max="4" width="6.8515625" style="0" customWidth="1"/>
    <col min="5" max="5" width="10.00390625" style="0" customWidth="1"/>
    <col min="6" max="6" width="11.57421875" style="0" customWidth="1"/>
    <col min="7" max="7" width="11.7109375" style="0" bestFit="1" customWidth="1"/>
    <col min="8" max="8" width="6.57421875" style="0" customWidth="1"/>
  </cols>
  <sheetData>
    <row r="5" spans="1:8" ht="26.25">
      <c r="A5" s="52" t="s">
        <v>202</v>
      </c>
      <c r="B5" s="53" t="s">
        <v>200</v>
      </c>
      <c r="C5" s="54" t="s">
        <v>201</v>
      </c>
      <c r="D5" s="55" t="s">
        <v>199</v>
      </c>
      <c r="E5" s="55" t="s">
        <v>198</v>
      </c>
      <c r="F5" s="55" t="s">
        <v>203</v>
      </c>
      <c r="G5" s="54" t="s">
        <v>204</v>
      </c>
      <c r="H5" s="56" t="s">
        <v>6</v>
      </c>
    </row>
    <row r="6" spans="1:8" ht="13.5">
      <c r="A6" s="30">
        <v>1</v>
      </c>
      <c r="B6" s="28" t="s">
        <v>139</v>
      </c>
      <c r="C6" s="59" t="s">
        <v>100</v>
      </c>
      <c r="D6" s="30" t="s">
        <v>101</v>
      </c>
      <c r="E6" s="30" t="s">
        <v>102</v>
      </c>
      <c r="F6" s="31">
        <v>350161.88</v>
      </c>
      <c r="G6" s="32">
        <v>303473.56</v>
      </c>
      <c r="H6" s="33">
        <v>1</v>
      </c>
    </row>
    <row r="7" spans="1:8" ht="13.5">
      <c r="A7" s="27">
        <v>2</v>
      </c>
      <c r="B7" s="28" t="s">
        <v>103</v>
      </c>
      <c r="C7" s="59" t="s">
        <v>104</v>
      </c>
      <c r="D7" s="30" t="s">
        <v>21</v>
      </c>
      <c r="E7" s="30" t="s">
        <v>10</v>
      </c>
      <c r="F7" s="31">
        <v>949947.2</v>
      </c>
      <c r="G7" s="32">
        <v>183922.36</v>
      </c>
      <c r="H7" s="33">
        <v>1</v>
      </c>
    </row>
    <row r="8" spans="1:8" ht="13.5">
      <c r="A8" s="27">
        <v>3</v>
      </c>
      <c r="B8" s="28" t="s">
        <v>105</v>
      </c>
      <c r="C8" s="59" t="s">
        <v>106</v>
      </c>
      <c r="D8" s="30" t="s">
        <v>21</v>
      </c>
      <c r="E8" s="30" t="s">
        <v>10</v>
      </c>
      <c r="F8" s="31">
        <v>452203.04</v>
      </c>
      <c r="G8" s="32">
        <v>45595.76</v>
      </c>
      <c r="H8" s="33">
        <v>1</v>
      </c>
    </row>
    <row r="9" spans="1:8" ht="13.5">
      <c r="A9" s="27">
        <v>4</v>
      </c>
      <c r="B9" s="28" t="s">
        <v>107</v>
      </c>
      <c r="C9" s="59" t="s">
        <v>108</v>
      </c>
      <c r="D9" s="30" t="s">
        <v>101</v>
      </c>
      <c r="E9" s="30" t="s">
        <v>10</v>
      </c>
      <c r="F9" s="31">
        <v>1222220</v>
      </c>
      <c r="G9" s="32">
        <v>460370</v>
      </c>
      <c r="H9" s="33">
        <v>1</v>
      </c>
    </row>
    <row r="10" spans="1:8" ht="13.5">
      <c r="A10" s="30">
        <v>5</v>
      </c>
      <c r="B10" s="28" t="s">
        <v>109</v>
      </c>
      <c r="C10" s="59" t="s">
        <v>110</v>
      </c>
      <c r="D10" s="30" t="s">
        <v>111</v>
      </c>
      <c r="E10" s="30" t="s">
        <v>10</v>
      </c>
      <c r="F10" s="31">
        <v>1529420</v>
      </c>
      <c r="G10" s="32">
        <v>591376.2</v>
      </c>
      <c r="H10" s="33">
        <v>1</v>
      </c>
    </row>
    <row r="11" spans="1:8" ht="13.5">
      <c r="A11" s="27">
        <v>6</v>
      </c>
      <c r="B11" s="28" t="s">
        <v>112</v>
      </c>
      <c r="C11" s="59" t="s">
        <v>113</v>
      </c>
      <c r="D11" s="30" t="s">
        <v>114</v>
      </c>
      <c r="E11" s="30" t="s">
        <v>10</v>
      </c>
      <c r="F11" s="31">
        <v>196750</v>
      </c>
      <c r="G11" s="32">
        <v>83946.88</v>
      </c>
      <c r="H11" s="33">
        <v>1</v>
      </c>
    </row>
    <row r="12" spans="1:8" ht="13.5">
      <c r="A12" s="27">
        <v>7</v>
      </c>
      <c r="B12" s="28" t="s">
        <v>115</v>
      </c>
      <c r="C12" s="59" t="s">
        <v>116</v>
      </c>
      <c r="D12" s="30" t="s">
        <v>101</v>
      </c>
      <c r="E12" s="30" t="s">
        <v>10</v>
      </c>
      <c r="F12" s="31">
        <v>417850</v>
      </c>
      <c r="G12" s="32">
        <v>157390.4</v>
      </c>
      <c r="H12" s="33">
        <v>1</v>
      </c>
    </row>
    <row r="13" spans="1:8" ht="13.5">
      <c r="A13" s="27">
        <v>8</v>
      </c>
      <c r="B13" s="28" t="s">
        <v>117</v>
      </c>
      <c r="C13" s="59" t="s">
        <v>118</v>
      </c>
      <c r="D13" s="30" t="s">
        <v>111</v>
      </c>
      <c r="E13" s="30" t="s">
        <v>10</v>
      </c>
      <c r="F13" s="31">
        <v>1755480.2</v>
      </c>
      <c r="G13" s="32">
        <v>731450.2</v>
      </c>
      <c r="H13" s="33">
        <v>1</v>
      </c>
    </row>
    <row r="14" spans="1:8" ht="13.5">
      <c r="A14" s="30">
        <v>9</v>
      </c>
      <c r="B14" s="28" t="s">
        <v>119</v>
      </c>
      <c r="C14" s="59" t="s">
        <v>120</v>
      </c>
      <c r="D14" s="30" t="s">
        <v>111</v>
      </c>
      <c r="E14" s="30" t="s">
        <v>10</v>
      </c>
      <c r="F14" s="31">
        <v>3831369.4</v>
      </c>
      <c r="G14" s="32">
        <f>+2017176.6-30000</f>
        <v>1987176.6</v>
      </c>
      <c r="H14" s="33">
        <v>1</v>
      </c>
    </row>
    <row r="15" spans="1:8" ht="13.5">
      <c r="A15" s="27">
        <v>10</v>
      </c>
      <c r="B15" s="28" t="s">
        <v>121</v>
      </c>
      <c r="C15" s="59" t="s">
        <v>122</v>
      </c>
      <c r="D15" s="30" t="s">
        <v>111</v>
      </c>
      <c r="E15" s="30" t="s">
        <v>10</v>
      </c>
      <c r="F15" s="31">
        <v>2860000</v>
      </c>
      <c r="G15" s="32">
        <f>+1191666.2-6944.17</f>
        <v>1184722.03</v>
      </c>
      <c r="H15" s="33">
        <v>1</v>
      </c>
    </row>
    <row r="16" spans="1:8" ht="13.5">
      <c r="A16" s="27">
        <v>11</v>
      </c>
      <c r="B16" s="28" t="s">
        <v>123</v>
      </c>
      <c r="C16" s="60" t="s">
        <v>124</v>
      </c>
      <c r="D16" s="30" t="s">
        <v>21</v>
      </c>
      <c r="E16" s="23" t="s">
        <v>125</v>
      </c>
      <c r="F16" s="24">
        <v>19900</v>
      </c>
      <c r="G16" s="25">
        <v>0</v>
      </c>
      <c r="H16" s="26">
        <v>1</v>
      </c>
    </row>
    <row r="17" spans="1:8" ht="13.5">
      <c r="A17" s="27">
        <v>12</v>
      </c>
      <c r="B17" s="28" t="s">
        <v>126</v>
      </c>
      <c r="C17" s="60" t="s">
        <v>127</v>
      </c>
      <c r="D17" s="30" t="s">
        <v>21</v>
      </c>
      <c r="E17" s="23" t="s">
        <v>125</v>
      </c>
      <c r="F17" s="24">
        <v>29000</v>
      </c>
      <c r="G17" s="25">
        <v>0</v>
      </c>
      <c r="H17" s="26">
        <v>1</v>
      </c>
    </row>
    <row r="18" spans="1:8" ht="13.5">
      <c r="A18" s="30">
        <v>13</v>
      </c>
      <c r="B18" s="28" t="s">
        <v>128</v>
      </c>
      <c r="C18" s="60" t="s">
        <v>127</v>
      </c>
      <c r="D18" s="30" t="s">
        <v>21</v>
      </c>
      <c r="E18" s="23" t="s">
        <v>129</v>
      </c>
      <c r="F18" s="24">
        <v>14700</v>
      </c>
      <c r="G18" s="25">
        <v>0</v>
      </c>
      <c r="H18" s="26">
        <v>1</v>
      </c>
    </row>
    <row r="19" spans="1:8" ht="13.5">
      <c r="A19" s="27">
        <v>14</v>
      </c>
      <c r="B19" s="28" t="s">
        <v>130</v>
      </c>
      <c r="C19" s="60" t="s">
        <v>127</v>
      </c>
      <c r="D19" s="30" t="s">
        <v>21</v>
      </c>
      <c r="E19" s="23" t="s">
        <v>131</v>
      </c>
      <c r="F19" s="24">
        <v>24100</v>
      </c>
      <c r="G19" s="25">
        <v>0</v>
      </c>
      <c r="H19" s="26">
        <v>1</v>
      </c>
    </row>
    <row r="20" spans="1:8" ht="13.5">
      <c r="A20" s="27">
        <v>15</v>
      </c>
      <c r="B20" s="28" t="s">
        <v>132</v>
      </c>
      <c r="C20" s="60" t="s">
        <v>127</v>
      </c>
      <c r="D20" s="30" t="s">
        <v>21</v>
      </c>
      <c r="E20" s="23" t="s">
        <v>133</v>
      </c>
      <c r="F20" s="24">
        <v>2679.6</v>
      </c>
      <c r="G20" s="25">
        <v>0</v>
      </c>
      <c r="H20" s="26">
        <v>1</v>
      </c>
    </row>
    <row r="21" spans="1:8" ht="13.5">
      <c r="A21" s="27">
        <v>16</v>
      </c>
      <c r="B21" s="28" t="s">
        <v>134</v>
      </c>
      <c r="C21" s="59" t="s">
        <v>135</v>
      </c>
      <c r="D21" s="30" t="s">
        <v>111</v>
      </c>
      <c r="E21" s="30" t="s">
        <v>136</v>
      </c>
      <c r="F21" s="31">
        <v>746985</v>
      </c>
      <c r="G21" s="32">
        <v>572688.36</v>
      </c>
      <c r="H21" s="33">
        <v>1</v>
      </c>
    </row>
    <row r="22" spans="1:8" ht="13.5">
      <c r="A22" s="30">
        <v>17</v>
      </c>
      <c r="B22" s="28" t="s">
        <v>137</v>
      </c>
      <c r="C22" s="59" t="s">
        <v>138</v>
      </c>
      <c r="D22" s="30" t="s">
        <v>111</v>
      </c>
      <c r="E22" s="30" t="s">
        <v>102</v>
      </c>
      <c r="F22" s="31">
        <v>128248.6</v>
      </c>
      <c r="G22" s="32">
        <v>0</v>
      </c>
      <c r="H22" s="33">
        <v>1</v>
      </c>
    </row>
    <row r="23" spans="1:8" ht="13.5">
      <c r="A23" s="27">
        <v>18</v>
      </c>
      <c r="B23" s="28" t="s">
        <v>139</v>
      </c>
      <c r="C23" s="59" t="s">
        <v>100</v>
      </c>
      <c r="D23" s="30" t="s">
        <v>101</v>
      </c>
      <c r="E23" s="30" t="s">
        <v>102</v>
      </c>
      <c r="F23" s="31">
        <v>350161.88</v>
      </c>
      <c r="G23" s="32">
        <v>285965.44</v>
      </c>
      <c r="H23" s="33">
        <v>1</v>
      </c>
    </row>
    <row r="24" spans="1:8" ht="13.5">
      <c r="A24" s="27">
        <v>19</v>
      </c>
      <c r="B24" s="28" t="s">
        <v>140</v>
      </c>
      <c r="C24" s="59" t="s">
        <v>141</v>
      </c>
      <c r="D24" s="30" t="s">
        <v>111</v>
      </c>
      <c r="E24" s="30" t="s">
        <v>102</v>
      </c>
      <c r="F24" s="31">
        <v>591320</v>
      </c>
      <c r="G24" s="32">
        <v>453345.52</v>
      </c>
      <c r="H24" s="33">
        <v>1</v>
      </c>
    </row>
    <row r="25" spans="1:8" ht="13.5">
      <c r="A25" s="27">
        <v>20</v>
      </c>
      <c r="B25" s="28" t="s">
        <v>142</v>
      </c>
      <c r="C25" s="59" t="s">
        <v>143</v>
      </c>
      <c r="D25" s="30" t="s">
        <v>101</v>
      </c>
      <c r="E25" s="30" t="s">
        <v>102</v>
      </c>
      <c r="F25" s="31">
        <v>81100.5</v>
      </c>
      <c r="G25" s="32">
        <v>62176.98</v>
      </c>
      <c r="H25" s="33">
        <v>1</v>
      </c>
    </row>
    <row r="26" spans="6:7" ht="12.75">
      <c r="F26" s="15"/>
      <c r="G26" s="57">
        <f>SUM(G6:G25)</f>
        <v>7103600.290000001</v>
      </c>
    </row>
    <row r="28" ht="12.75">
      <c r="G28" s="15"/>
    </row>
    <row r="30" ht="12.75">
      <c r="G30" s="15"/>
    </row>
    <row r="32" ht="12.75">
      <c r="B32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Roman,Obično"&amp;12&amp;A</oddHeader>
    <oddFooter>&amp;C&amp;"Times New Roman,Obično"&amp;12Stranica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16">
      <selection activeCell="L13" sqref="L13"/>
    </sheetView>
  </sheetViews>
  <sheetFormatPr defaultColWidth="11.57421875" defaultRowHeight="12.75"/>
  <cols>
    <col min="1" max="1" width="3.00390625" style="64" bestFit="1" customWidth="1"/>
    <col min="2" max="2" width="7.421875" style="64" bestFit="1" customWidth="1"/>
    <col min="3" max="3" width="24.7109375" style="65" customWidth="1"/>
    <col min="4" max="4" width="9.57421875" style="64" customWidth="1"/>
    <col min="5" max="5" width="11.28125" style="65" bestFit="1" customWidth="1"/>
    <col min="6" max="6" width="7.00390625" style="65" bestFit="1" customWidth="1"/>
    <col min="7" max="7" width="9.7109375" style="65" customWidth="1"/>
    <col min="8" max="8" width="11.28125" style="66" customWidth="1"/>
    <col min="9" max="16384" width="11.57421875" style="65" customWidth="1"/>
  </cols>
  <sheetData>
    <row r="2" spans="1:2" ht="13.5">
      <c r="A2" s="94"/>
      <c r="B2" s="93" t="s">
        <v>216</v>
      </c>
    </row>
    <row r="4" spans="1:8" ht="54.75">
      <c r="A4" s="67"/>
      <c r="B4" s="69" t="s">
        <v>200</v>
      </c>
      <c r="C4" s="68" t="s">
        <v>201</v>
      </c>
      <c r="D4" s="67" t="s">
        <v>198</v>
      </c>
      <c r="E4" s="67" t="s">
        <v>203</v>
      </c>
      <c r="F4" s="69" t="s">
        <v>204</v>
      </c>
      <c r="G4" s="70" t="s">
        <v>218</v>
      </c>
      <c r="H4" s="71" t="s">
        <v>206</v>
      </c>
    </row>
    <row r="5" spans="1:8" ht="13.5">
      <c r="A5" s="72">
        <v>1</v>
      </c>
      <c r="B5" s="87" t="s">
        <v>144</v>
      </c>
      <c r="C5" s="73" t="s">
        <v>145</v>
      </c>
      <c r="D5" s="72" t="s">
        <v>10</v>
      </c>
      <c r="E5" s="74">
        <v>590.4</v>
      </c>
      <c r="F5" s="75">
        <v>0</v>
      </c>
      <c r="G5" s="76">
        <v>1</v>
      </c>
      <c r="H5" s="74">
        <v>2000</v>
      </c>
    </row>
    <row r="6" spans="1:8" ht="13.5">
      <c r="A6" s="72">
        <v>2</v>
      </c>
      <c r="B6" s="87" t="s">
        <v>146</v>
      </c>
      <c r="C6" s="73" t="s">
        <v>147</v>
      </c>
      <c r="D6" s="72" t="s">
        <v>148</v>
      </c>
      <c r="E6" s="74">
        <v>120300</v>
      </c>
      <c r="F6" s="75">
        <v>0</v>
      </c>
      <c r="G6" s="76" t="s">
        <v>78</v>
      </c>
      <c r="H6" s="74">
        <v>50000</v>
      </c>
    </row>
    <row r="7" spans="1:8" ht="13.5">
      <c r="A7" s="72">
        <v>3</v>
      </c>
      <c r="B7" s="88" t="s">
        <v>149</v>
      </c>
      <c r="C7" s="77" t="s">
        <v>150</v>
      </c>
      <c r="D7" s="78" t="s">
        <v>10</v>
      </c>
      <c r="E7" s="79">
        <v>590.4</v>
      </c>
      <c r="F7" s="80">
        <v>0</v>
      </c>
      <c r="G7" s="81">
        <v>1</v>
      </c>
      <c r="H7" s="74">
        <v>1000</v>
      </c>
    </row>
    <row r="8" spans="1:8" ht="13.5">
      <c r="A8" s="72">
        <v>4</v>
      </c>
      <c r="B8" s="88" t="s">
        <v>151</v>
      </c>
      <c r="C8" s="77" t="s">
        <v>152</v>
      </c>
      <c r="D8" s="78" t="s">
        <v>10</v>
      </c>
      <c r="E8" s="79">
        <v>17542.8</v>
      </c>
      <c r="F8" s="80">
        <v>0</v>
      </c>
      <c r="G8" s="81">
        <v>1</v>
      </c>
      <c r="H8" s="74">
        <v>50000</v>
      </c>
    </row>
    <row r="9" spans="1:8" ht="13.5">
      <c r="A9" s="72">
        <v>5</v>
      </c>
      <c r="B9" s="87" t="s">
        <v>153</v>
      </c>
      <c r="C9" s="73" t="s">
        <v>154</v>
      </c>
      <c r="D9" s="72" t="s">
        <v>10</v>
      </c>
      <c r="E9" s="74">
        <v>79855.2</v>
      </c>
      <c r="F9" s="75">
        <v>0</v>
      </c>
      <c r="G9" s="76" t="s">
        <v>78</v>
      </c>
      <c r="H9" s="74">
        <v>7000</v>
      </c>
    </row>
    <row r="10" spans="1:8" ht="13.5">
      <c r="A10" s="72">
        <v>6</v>
      </c>
      <c r="B10" s="88" t="s">
        <v>155</v>
      </c>
      <c r="C10" s="77" t="s">
        <v>209</v>
      </c>
      <c r="D10" s="78" t="s">
        <v>10</v>
      </c>
      <c r="E10" s="79">
        <v>83382.33</v>
      </c>
      <c r="F10" s="80">
        <v>0</v>
      </c>
      <c r="G10" s="81">
        <v>1</v>
      </c>
      <c r="H10" s="74">
        <v>15000</v>
      </c>
    </row>
    <row r="11" spans="1:8" ht="13.5">
      <c r="A11" s="72">
        <v>7</v>
      </c>
      <c r="B11" s="87" t="s">
        <v>156</v>
      </c>
      <c r="C11" s="73" t="s">
        <v>157</v>
      </c>
      <c r="D11" s="72" t="s">
        <v>10</v>
      </c>
      <c r="E11" s="74">
        <v>228588.5</v>
      </c>
      <c r="F11" s="75">
        <v>0</v>
      </c>
      <c r="G11" s="76">
        <v>1</v>
      </c>
      <c r="H11" s="74">
        <v>50000</v>
      </c>
    </row>
    <row r="12" spans="1:8" ht="13.5">
      <c r="A12" s="72">
        <v>8</v>
      </c>
      <c r="B12" s="88" t="s">
        <v>158</v>
      </c>
      <c r="C12" s="77" t="s">
        <v>159</v>
      </c>
      <c r="D12" s="78" t="s">
        <v>10</v>
      </c>
      <c r="E12" s="79">
        <v>5475</v>
      </c>
      <c r="F12" s="80">
        <v>0</v>
      </c>
      <c r="G12" s="81">
        <v>1</v>
      </c>
      <c r="H12" s="79">
        <v>15000</v>
      </c>
    </row>
    <row r="13" spans="1:8" ht="13.5">
      <c r="A13" s="72">
        <v>9</v>
      </c>
      <c r="B13" s="87" t="s">
        <v>160</v>
      </c>
      <c r="C13" s="73" t="s">
        <v>161</v>
      </c>
      <c r="D13" s="72" t="s">
        <v>10</v>
      </c>
      <c r="E13" s="74">
        <v>15600</v>
      </c>
      <c r="F13" s="75">
        <v>0</v>
      </c>
      <c r="G13" s="76" t="s">
        <v>78</v>
      </c>
      <c r="H13" s="74">
        <v>7000</v>
      </c>
    </row>
    <row r="14" spans="1:8" ht="13.5">
      <c r="A14" s="72">
        <v>10</v>
      </c>
      <c r="B14" s="87" t="s">
        <v>162</v>
      </c>
      <c r="C14" s="73" t="s">
        <v>163</v>
      </c>
      <c r="D14" s="72" t="s">
        <v>10</v>
      </c>
      <c r="E14" s="74">
        <v>371800</v>
      </c>
      <c r="F14" s="75">
        <v>0</v>
      </c>
      <c r="G14" s="76">
        <v>1</v>
      </c>
      <c r="H14" s="74">
        <v>70000</v>
      </c>
    </row>
    <row r="15" spans="1:8" ht="13.5">
      <c r="A15" s="72">
        <v>11</v>
      </c>
      <c r="B15" s="87" t="s">
        <v>164</v>
      </c>
      <c r="C15" s="73" t="s">
        <v>165</v>
      </c>
      <c r="D15" s="72" t="s">
        <v>10</v>
      </c>
      <c r="E15" s="74">
        <v>254590.15</v>
      </c>
      <c r="F15" s="75">
        <v>0</v>
      </c>
      <c r="G15" s="76">
        <v>1</v>
      </c>
      <c r="H15" s="74">
        <v>350000</v>
      </c>
    </row>
    <row r="16" spans="1:8" ht="13.5">
      <c r="A16" s="72">
        <v>12</v>
      </c>
      <c r="B16" s="87" t="s">
        <v>166</v>
      </c>
      <c r="C16" s="73" t="s">
        <v>167</v>
      </c>
      <c r="D16" s="72" t="s">
        <v>10</v>
      </c>
      <c r="E16" s="74">
        <v>25935</v>
      </c>
      <c r="F16" s="75">
        <v>0</v>
      </c>
      <c r="G16" s="76">
        <v>1</v>
      </c>
      <c r="H16" s="74">
        <v>1500</v>
      </c>
    </row>
    <row r="17" spans="1:8" ht="13.5">
      <c r="A17" s="72">
        <v>13</v>
      </c>
      <c r="B17" s="87" t="s">
        <v>168</v>
      </c>
      <c r="C17" s="73" t="s">
        <v>169</v>
      </c>
      <c r="D17" s="72" t="s">
        <v>10</v>
      </c>
      <c r="E17" s="74">
        <v>5406</v>
      </c>
      <c r="F17" s="75">
        <v>0</v>
      </c>
      <c r="G17" s="76">
        <v>1</v>
      </c>
      <c r="H17" s="74">
        <v>0</v>
      </c>
    </row>
    <row r="18" spans="1:8" ht="13.5">
      <c r="A18" s="72">
        <v>14</v>
      </c>
      <c r="B18" s="88" t="s">
        <v>170</v>
      </c>
      <c r="C18" s="77" t="s">
        <v>208</v>
      </c>
      <c r="D18" s="78" t="s">
        <v>10</v>
      </c>
      <c r="E18" s="79">
        <v>2562</v>
      </c>
      <c r="F18" s="80">
        <v>0</v>
      </c>
      <c r="G18" s="81" t="s">
        <v>78</v>
      </c>
      <c r="H18" s="79">
        <v>1000</v>
      </c>
    </row>
    <row r="19" spans="1:8" ht="13.5">
      <c r="A19" s="72">
        <v>15</v>
      </c>
      <c r="B19" s="87" t="s">
        <v>171</v>
      </c>
      <c r="C19" s="77" t="s">
        <v>172</v>
      </c>
      <c r="D19" s="78" t="s">
        <v>10</v>
      </c>
      <c r="E19" s="79">
        <v>10151</v>
      </c>
      <c r="F19" s="80">
        <v>0</v>
      </c>
      <c r="G19" s="81" t="s">
        <v>207</v>
      </c>
      <c r="H19" s="74">
        <v>15000</v>
      </c>
    </row>
    <row r="20" spans="1:8" ht="13.5">
      <c r="A20" s="72">
        <v>16</v>
      </c>
      <c r="B20" s="87" t="s">
        <v>173</v>
      </c>
      <c r="C20" s="73" t="s">
        <v>174</v>
      </c>
      <c r="D20" s="72" t="s">
        <v>10</v>
      </c>
      <c r="E20" s="74">
        <v>18558</v>
      </c>
      <c r="F20" s="75">
        <v>0</v>
      </c>
      <c r="G20" s="76">
        <v>1</v>
      </c>
      <c r="H20" s="74">
        <v>15000</v>
      </c>
    </row>
    <row r="21" spans="1:8" ht="13.5">
      <c r="A21" s="72">
        <v>17</v>
      </c>
      <c r="B21" s="88" t="s">
        <v>175</v>
      </c>
      <c r="C21" s="77" t="s">
        <v>176</v>
      </c>
      <c r="D21" s="78" t="s">
        <v>10</v>
      </c>
      <c r="E21" s="79">
        <v>219570</v>
      </c>
      <c r="F21" s="80">
        <v>0</v>
      </c>
      <c r="G21" s="81" t="s">
        <v>78</v>
      </c>
      <c r="H21" s="74">
        <v>70000</v>
      </c>
    </row>
    <row r="22" spans="1:8" ht="13.5">
      <c r="A22" s="72">
        <v>18</v>
      </c>
      <c r="B22" s="87" t="s">
        <v>177</v>
      </c>
      <c r="C22" s="73" t="s">
        <v>178</v>
      </c>
      <c r="D22" s="72" t="s">
        <v>10</v>
      </c>
      <c r="E22" s="74">
        <v>350750</v>
      </c>
      <c r="F22" s="75">
        <v>0</v>
      </c>
      <c r="G22" s="76">
        <v>1</v>
      </c>
      <c r="H22" s="74">
        <v>200000</v>
      </c>
    </row>
    <row r="23" spans="1:8" ht="13.5">
      <c r="A23" s="72">
        <v>19</v>
      </c>
      <c r="B23" s="87" t="s">
        <v>179</v>
      </c>
      <c r="C23" s="73" t="s">
        <v>180</v>
      </c>
      <c r="D23" s="72" t="s">
        <v>10</v>
      </c>
      <c r="E23" s="74">
        <v>1880709.41</v>
      </c>
      <c r="F23" s="75">
        <v>0</v>
      </c>
      <c r="G23" s="76">
        <v>1</v>
      </c>
      <c r="H23" s="74">
        <v>400000</v>
      </c>
    </row>
    <row r="24" spans="1:8" ht="13.5">
      <c r="A24" s="72">
        <v>20</v>
      </c>
      <c r="B24" s="87" t="s">
        <v>181</v>
      </c>
      <c r="C24" s="73" t="s">
        <v>182</v>
      </c>
      <c r="D24" s="72" t="s">
        <v>10</v>
      </c>
      <c r="E24" s="74">
        <v>20250</v>
      </c>
      <c r="F24" s="75">
        <v>0</v>
      </c>
      <c r="G24" s="76">
        <v>1</v>
      </c>
      <c r="H24" s="74">
        <v>5000</v>
      </c>
    </row>
    <row r="25" spans="1:8" ht="13.5">
      <c r="A25" s="72">
        <v>21</v>
      </c>
      <c r="B25" s="87" t="s">
        <v>183</v>
      </c>
      <c r="C25" s="73" t="s">
        <v>184</v>
      </c>
      <c r="D25" s="72" t="s">
        <v>185</v>
      </c>
      <c r="E25" s="74">
        <v>1438860</v>
      </c>
      <c r="F25" s="75">
        <v>0</v>
      </c>
      <c r="G25" s="76" t="s">
        <v>78</v>
      </c>
      <c r="H25" s="74">
        <v>200000</v>
      </c>
    </row>
    <row r="26" spans="1:8" ht="13.5">
      <c r="A26" s="72">
        <v>22</v>
      </c>
      <c r="B26" s="87" t="s">
        <v>186</v>
      </c>
      <c r="C26" s="73" t="s">
        <v>187</v>
      </c>
      <c r="D26" s="72" t="s">
        <v>188</v>
      </c>
      <c r="E26" s="74">
        <v>1438860</v>
      </c>
      <c r="F26" s="75">
        <v>0</v>
      </c>
      <c r="G26" s="76" t="s">
        <v>78</v>
      </c>
      <c r="H26" s="74">
        <v>50000</v>
      </c>
    </row>
    <row r="27" spans="1:8" ht="13.5">
      <c r="A27" s="72">
        <v>23</v>
      </c>
      <c r="B27" s="88" t="s">
        <v>189</v>
      </c>
      <c r="C27" s="77" t="s">
        <v>190</v>
      </c>
      <c r="D27" s="78" t="s">
        <v>191</v>
      </c>
      <c r="E27" s="79">
        <v>186660</v>
      </c>
      <c r="F27" s="80">
        <v>0</v>
      </c>
      <c r="G27" s="81" t="s">
        <v>78</v>
      </c>
      <c r="H27" s="74">
        <v>50000</v>
      </c>
    </row>
    <row r="28" spans="1:8" ht="13.5">
      <c r="A28" s="72">
        <v>24</v>
      </c>
      <c r="B28" s="87" t="s">
        <v>192</v>
      </c>
      <c r="C28" s="73" t="s">
        <v>193</v>
      </c>
      <c r="D28" s="72" t="s">
        <v>194</v>
      </c>
      <c r="E28" s="74">
        <v>62337.39</v>
      </c>
      <c r="F28" s="75">
        <v>0</v>
      </c>
      <c r="G28" s="76">
        <v>1</v>
      </c>
      <c r="H28" s="74">
        <v>10000</v>
      </c>
    </row>
    <row r="29" spans="1:8" ht="13.5">
      <c r="A29" s="72">
        <v>25</v>
      </c>
      <c r="B29" s="87" t="s">
        <v>195</v>
      </c>
      <c r="C29" s="73" t="s">
        <v>196</v>
      </c>
      <c r="D29" s="72" t="s">
        <v>197</v>
      </c>
      <c r="E29" s="74">
        <v>357745</v>
      </c>
      <c r="F29" s="75">
        <v>0</v>
      </c>
      <c r="G29" s="76">
        <v>1</v>
      </c>
      <c r="H29" s="74">
        <v>100000</v>
      </c>
    </row>
    <row r="30" spans="1:8" ht="13.5">
      <c r="A30" s="82"/>
      <c r="B30" s="82"/>
      <c r="C30" s="83" t="s">
        <v>38</v>
      </c>
      <c r="D30" s="82"/>
      <c r="E30" s="83"/>
      <c r="F30" s="84">
        <f>SUM(F5:F29)</f>
        <v>0</v>
      </c>
      <c r="G30" s="83"/>
      <c r="H30" s="74">
        <f>SUM(H5:H29)</f>
        <v>1734500</v>
      </c>
    </row>
    <row r="31" spans="1:8" ht="13.5">
      <c r="A31" s="89"/>
      <c r="B31" s="89"/>
      <c r="C31" s="90"/>
      <c r="D31" s="89"/>
      <c r="E31" s="90"/>
      <c r="F31" s="91"/>
      <c r="G31" s="90"/>
      <c r="H31" s="92"/>
    </row>
    <row r="33" spans="2:6" ht="13.5">
      <c r="B33" s="64" t="s">
        <v>215</v>
      </c>
      <c r="F33" s="85"/>
    </row>
    <row r="35" spans="1:8" ht="54.75">
      <c r="A35" s="67"/>
      <c r="B35" s="69"/>
      <c r="C35" s="68" t="s">
        <v>201</v>
      </c>
      <c r="D35" s="67" t="s">
        <v>198</v>
      </c>
      <c r="E35" s="67" t="s">
        <v>203</v>
      </c>
      <c r="F35" s="69" t="s">
        <v>204</v>
      </c>
      <c r="G35" s="70" t="s">
        <v>218</v>
      </c>
      <c r="H35" s="71" t="s">
        <v>206</v>
      </c>
    </row>
    <row r="36" spans="1:8" ht="13.5">
      <c r="A36" s="82">
        <v>1</v>
      </c>
      <c r="B36" s="69"/>
      <c r="C36" s="83" t="s">
        <v>210</v>
      </c>
      <c r="D36" s="82">
        <v>1987</v>
      </c>
      <c r="E36" s="74">
        <v>72000</v>
      </c>
      <c r="F36" s="86">
        <v>0</v>
      </c>
      <c r="G36" s="82" t="s">
        <v>78</v>
      </c>
      <c r="H36" s="74">
        <v>8000</v>
      </c>
    </row>
    <row r="37" spans="1:8" ht="13.5">
      <c r="A37" s="82">
        <v>2</v>
      </c>
      <c r="B37" s="82"/>
      <c r="C37" s="83" t="s">
        <v>211</v>
      </c>
      <c r="D37" s="82">
        <v>1988</v>
      </c>
      <c r="E37" s="74">
        <v>115200</v>
      </c>
      <c r="F37" s="74">
        <v>0</v>
      </c>
      <c r="G37" s="82" t="s">
        <v>217</v>
      </c>
      <c r="H37" s="74">
        <v>75000</v>
      </c>
    </row>
    <row r="38" spans="1:8" ht="13.5">
      <c r="A38" s="82">
        <v>3</v>
      </c>
      <c r="B38" s="82"/>
      <c r="C38" s="83" t="s">
        <v>212</v>
      </c>
      <c r="D38" s="82">
        <v>2008</v>
      </c>
      <c r="E38" s="74">
        <v>86304.17</v>
      </c>
      <c r="F38" s="74">
        <v>0</v>
      </c>
      <c r="G38" s="82" t="s">
        <v>217</v>
      </c>
      <c r="H38" s="74">
        <v>15000</v>
      </c>
    </row>
    <row r="39" spans="1:8" ht="13.5">
      <c r="A39" s="82">
        <v>4</v>
      </c>
      <c r="B39" s="82"/>
      <c r="C39" s="83" t="s">
        <v>213</v>
      </c>
      <c r="D39" s="82">
        <v>2008</v>
      </c>
      <c r="E39" s="74">
        <v>108892.27</v>
      </c>
      <c r="F39" s="74">
        <v>0</v>
      </c>
      <c r="G39" s="82" t="s">
        <v>217</v>
      </c>
      <c r="H39" s="74">
        <v>20000</v>
      </c>
    </row>
    <row r="40" spans="1:8" ht="13.5">
      <c r="A40" s="82"/>
      <c r="B40" s="82"/>
      <c r="C40" s="83" t="s">
        <v>214</v>
      </c>
      <c r="D40" s="82"/>
      <c r="E40" s="74">
        <v>1062770.85</v>
      </c>
      <c r="F40" s="74">
        <v>0</v>
      </c>
      <c r="G40" s="82"/>
      <c r="H40" s="74">
        <f>SUM(H35:H39)</f>
        <v>118000</v>
      </c>
    </row>
  </sheetData>
  <sheetProtection selectLockedCells="1" selectUnlockedCells="1"/>
  <printOptions/>
  <pageMargins left="0.984251968503937" right="0.7874015748031497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HP Inc.</cp:lastModifiedBy>
  <cp:lastPrinted>2018-10-30T08:21:41Z</cp:lastPrinted>
  <dcterms:created xsi:type="dcterms:W3CDTF">2018-03-20T08:50:29Z</dcterms:created>
  <dcterms:modified xsi:type="dcterms:W3CDTF">2018-10-30T08:25:44Z</dcterms:modified>
  <cp:category/>
  <cp:version/>
  <cp:contentType/>
  <cp:contentStatus/>
</cp:coreProperties>
</file>